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GT Inc\Modern Awards &amp; Submissions\Hort Award MA000028\2021-22\"/>
    </mc:Choice>
  </mc:AlternateContent>
  <bookViews>
    <workbookView xWindow="0" yWindow="0" windowWidth="19200" windowHeight="6510" activeTab="1"/>
  </bookViews>
  <sheets>
    <sheet name="Any HOURLY Piece Rate" sheetId="2" r:id="rId1"/>
    <sheet name="Apples &amp; Pear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8" i="2" l="1"/>
  <c r="G28" i="2" s="1"/>
  <c r="E27" i="2"/>
  <c r="G27" i="2" s="1"/>
  <c r="E21" i="2"/>
  <c r="E22" i="2" s="1"/>
  <c r="E23" i="2" s="1"/>
  <c r="E24" i="2" s="1"/>
  <c r="E25" i="2" s="1"/>
  <c r="E26" i="2" s="1"/>
  <c r="E20" i="2"/>
  <c r="E19" i="2"/>
  <c r="G18" i="2"/>
  <c r="G19" i="2"/>
  <c r="E40" i="2"/>
  <c r="E42" i="2" s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E25" i="1"/>
  <c r="E24" i="1"/>
  <c r="E23" i="1"/>
  <c r="E22" i="1"/>
  <c r="E21" i="1"/>
  <c r="E20" i="1"/>
  <c r="E19" i="1"/>
  <c r="E18" i="1"/>
  <c r="E17" i="1"/>
  <c r="E31" i="1"/>
  <c r="E32" i="1" s="1"/>
  <c r="H25" i="1"/>
  <c r="H24" i="1"/>
  <c r="H23" i="1"/>
  <c r="H22" i="1"/>
  <c r="H21" i="1"/>
  <c r="H20" i="1"/>
  <c r="H19" i="1"/>
  <c r="H18" i="1"/>
  <c r="H17" i="1"/>
  <c r="K17" i="1"/>
  <c r="I18" i="1"/>
  <c r="K18" i="1" s="1"/>
  <c r="E29" i="2" l="1"/>
  <c r="G26" i="2"/>
  <c r="G20" i="2"/>
  <c r="G23" i="2"/>
  <c r="G21" i="2"/>
  <c r="G24" i="2"/>
  <c r="G22" i="2"/>
  <c r="G25" i="2"/>
  <c r="E41" i="2"/>
  <c r="E33" i="1"/>
  <c r="I19" i="1"/>
  <c r="E30" i="2" l="1"/>
  <c r="G29" i="2"/>
  <c r="I20" i="1"/>
  <c r="K19" i="1"/>
  <c r="E31" i="2" l="1"/>
  <c r="G30" i="2"/>
  <c r="I21" i="1"/>
  <c r="K20" i="1"/>
  <c r="G31" i="2" l="1"/>
  <c r="E32" i="2"/>
  <c r="I22" i="1"/>
  <c r="K21" i="1"/>
  <c r="E33" i="2" l="1"/>
  <c r="G32" i="2"/>
  <c r="I23" i="1"/>
  <c r="K22" i="1"/>
  <c r="G33" i="2" l="1"/>
  <c r="E34" i="2"/>
  <c r="G34" i="2" s="1"/>
  <c r="I24" i="1"/>
  <c r="K23" i="1"/>
  <c r="I25" i="1" l="1"/>
  <c r="K25" i="1" s="1"/>
  <c r="K24" i="1"/>
</calcChain>
</file>

<file path=xl/sharedStrings.xml><?xml version="1.0" encoding="utf-8"?>
<sst xmlns="http://schemas.openxmlformats.org/spreadsheetml/2006/main" count="42" uniqueCount="30">
  <si>
    <t>(Level 1, 20 years &amp; over)</t>
  </si>
  <si>
    <t>Competent pieceworker - CASUAL</t>
  </si>
  <si>
    <t>per hour across the pay period</t>
  </si>
  <si>
    <t>MINIMUM required Average Hourly Rate</t>
  </si>
  <si>
    <t>APPLES &amp; PEARS:</t>
  </si>
  <si>
    <t>MINIMUM</t>
  </si>
  <si>
    <t>Required</t>
  </si>
  <si>
    <t>Bin Rate</t>
  </si>
  <si>
    <t>Average</t>
  </si>
  <si>
    <t>Productivity</t>
  </si>
  <si>
    <t>Average Productivity - Bins per:</t>
  </si>
  <si>
    <t>1 Hour</t>
  </si>
  <si>
    <t>8 Hours</t>
  </si>
  <si>
    <t>2 Hours</t>
  </si>
  <si>
    <t>3 Hours</t>
  </si>
  <si>
    <t>4 Hours</t>
  </si>
  <si>
    <t>Calculating a specific bin rate for any productivity level:</t>
  </si>
  <si>
    <t>Average Bins Picked:</t>
  </si>
  <si>
    <t>Time Taken (hours)</t>
  </si>
  <si>
    <t>Implied Average Productivity Per Hour</t>
  </si>
  <si>
    <t>Implied Average Productivity Per 8 Hours:</t>
  </si>
  <si>
    <t>&lt;Insert&gt;</t>
  </si>
  <si>
    <t>MINIMUM Required Bin Rate to comply:</t>
  </si>
  <si>
    <t xml:space="preserve">   (to comply with Horticulture Award)</t>
  </si>
  <si>
    <t>Piece Per Hour</t>
  </si>
  <si>
    <t>Average Pieces Picked:</t>
  </si>
  <si>
    <t>ANY HOURLY PIECE RATE:</t>
  </si>
  <si>
    <t>Piece Rate</t>
  </si>
  <si>
    <t>Calculating a specific piece rate for any average productivity level:</t>
  </si>
  <si>
    <t>MINIMUM Required Piece Rate to comply: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</si>
</sst>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164" fontId="0" fillId="2" borderId="0" xfId="0" applyNumberFormat="1" applyFill="1"/>
    <xf numFmtId="0" fontId="1" fillId="0" borderId="2" xfId="0" applyFont="1" applyBorder="1"/>
    <xf numFmtId="0" fontId="0" fillId="0" borderId="0" xfId="0" quotePrefix="1"/>
    <xf numFmtId="0" fontId="0" fillId="3" borderId="0" xfId="0" quotePrefix="1" applyFill="1"/>
    <xf numFmtId="0" fontId="1" fillId="0" borderId="3" xfId="0" applyFont="1" applyBorder="1"/>
    <xf numFmtId="8" fontId="1" fillId="0" borderId="4" xfId="0" applyNumberFormat="1" applyFont="1" applyBorder="1"/>
    <xf numFmtId="0" fontId="1" fillId="0" borderId="4" xfId="0" applyFont="1" applyBorder="1"/>
    <xf numFmtId="8" fontId="1" fillId="0" borderId="5" xfId="0" applyNumberFormat="1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42"/>
  <sheetViews>
    <sheetView workbookViewId="0">
      <selection activeCell="E12" sqref="E12"/>
    </sheetView>
  </sheetViews>
  <sheetFormatPr defaultRowHeight="15" x14ac:dyDescent="0.25"/>
  <cols>
    <col min="4" max="4" width="35.42578125" customWidth="1"/>
    <col min="5" max="5" width="12" customWidth="1"/>
    <col min="6" max="6" width="2.85546875" customWidth="1"/>
    <col min="7" max="7" width="9.5703125" bestFit="1" customWidth="1"/>
  </cols>
  <sheetData>
    <row r="7" spans="4:7" ht="18.75" x14ac:dyDescent="0.3">
      <c r="D7" s="4" t="s">
        <v>26</v>
      </c>
    </row>
    <row r="9" spans="4:7" x14ac:dyDescent="0.25">
      <c r="D9" s="5" t="s">
        <v>1</v>
      </c>
    </row>
    <row r="10" spans="4:7" x14ac:dyDescent="0.25">
      <c r="D10" t="s">
        <v>0</v>
      </c>
    </row>
    <row r="11" spans="4:7" ht="15.75" thickBot="1" x14ac:dyDescent="0.3"/>
    <row r="12" spans="4:7" ht="15.75" thickBot="1" x14ac:dyDescent="0.3">
      <c r="D12" s="13" t="s">
        <v>3</v>
      </c>
      <c r="E12" s="14">
        <v>30.73</v>
      </c>
    </row>
    <row r="13" spans="4:7" x14ac:dyDescent="0.25">
      <c r="D13" s="11" t="s">
        <v>23</v>
      </c>
    </row>
    <row r="14" spans="4:7" x14ac:dyDescent="0.25">
      <c r="D14" s="11"/>
    </row>
    <row r="15" spans="4:7" x14ac:dyDescent="0.25">
      <c r="E15" s="17" t="s">
        <v>8</v>
      </c>
      <c r="G15" s="2" t="s">
        <v>5</v>
      </c>
    </row>
    <row r="16" spans="4:7" x14ac:dyDescent="0.25">
      <c r="E16" s="17" t="s">
        <v>9</v>
      </c>
      <c r="G16" s="2" t="s">
        <v>6</v>
      </c>
    </row>
    <row r="17" spans="5:7" ht="15.75" thickBot="1" x14ac:dyDescent="0.3">
      <c r="E17" s="7" t="s">
        <v>24</v>
      </c>
      <c r="F17" s="6"/>
      <c r="G17" s="7" t="s">
        <v>27</v>
      </c>
    </row>
    <row r="18" spans="5:7" x14ac:dyDescent="0.25">
      <c r="E18" s="18">
        <v>1</v>
      </c>
      <c r="G18" s="3">
        <f>$E$12/E18</f>
        <v>30.73</v>
      </c>
    </row>
    <row r="19" spans="5:7" x14ac:dyDescent="0.25">
      <c r="E19" s="19">
        <f>E18+1</f>
        <v>2</v>
      </c>
      <c r="F19" s="8"/>
      <c r="G19" s="9">
        <f t="shared" ref="G19:G26" si="0">$E$12/E19</f>
        <v>15.365</v>
      </c>
    </row>
    <row r="20" spans="5:7" x14ac:dyDescent="0.25">
      <c r="E20" s="20">
        <f t="shared" ref="E20:E26" si="1">E19+1</f>
        <v>3</v>
      </c>
      <c r="F20" s="21"/>
      <c r="G20" s="3">
        <f t="shared" si="0"/>
        <v>10.243333333333334</v>
      </c>
    </row>
    <row r="21" spans="5:7" x14ac:dyDescent="0.25">
      <c r="E21" s="19">
        <f t="shared" si="1"/>
        <v>4</v>
      </c>
      <c r="F21" s="8"/>
      <c r="G21" s="9">
        <f t="shared" si="0"/>
        <v>7.6825000000000001</v>
      </c>
    </row>
    <row r="22" spans="5:7" x14ac:dyDescent="0.25">
      <c r="E22" s="20">
        <f t="shared" si="1"/>
        <v>5</v>
      </c>
      <c r="F22" s="21"/>
      <c r="G22" s="3">
        <f t="shared" si="0"/>
        <v>6.1459999999999999</v>
      </c>
    </row>
    <row r="23" spans="5:7" x14ac:dyDescent="0.25">
      <c r="E23" s="19">
        <f t="shared" si="1"/>
        <v>6</v>
      </c>
      <c r="F23" s="8"/>
      <c r="G23" s="9">
        <f t="shared" si="0"/>
        <v>5.121666666666667</v>
      </c>
    </row>
    <row r="24" spans="5:7" x14ac:dyDescent="0.25">
      <c r="E24" s="20">
        <f t="shared" si="1"/>
        <v>7</v>
      </c>
      <c r="F24" s="21"/>
      <c r="G24" s="3">
        <f t="shared" si="0"/>
        <v>4.3899999999999997</v>
      </c>
    </row>
    <row r="25" spans="5:7" x14ac:dyDescent="0.25">
      <c r="E25" s="19">
        <f t="shared" si="1"/>
        <v>8</v>
      </c>
      <c r="F25" s="8"/>
      <c r="G25" s="9">
        <f t="shared" si="0"/>
        <v>3.8412500000000001</v>
      </c>
    </row>
    <row r="26" spans="5:7" x14ac:dyDescent="0.25">
      <c r="E26" s="20">
        <f t="shared" si="1"/>
        <v>9</v>
      </c>
      <c r="G26" s="3">
        <f t="shared" si="0"/>
        <v>3.4144444444444444</v>
      </c>
    </row>
    <row r="27" spans="5:7" x14ac:dyDescent="0.25">
      <c r="E27" s="19">
        <f>E26+1</f>
        <v>10</v>
      </c>
      <c r="F27" s="8"/>
      <c r="G27" s="9">
        <f t="shared" ref="G27:G34" si="2">$E$12/E27</f>
        <v>3.073</v>
      </c>
    </row>
    <row r="28" spans="5:7" x14ac:dyDescent="0.25">
      <c r="E28" s="20">
        <f t="shared" ref="E28:E34" si="3">E27+1</f>
        <v>11</v>
      </c>
      <c r="F28" s="21"/>
      <c r="G28" s="3">
        <f t="shared" si="2"/>
        <v>2.7936363636363635</v>
      </c>
    </row>
    <row r="29" spans="5:7" x14ac:dyDescent="0.25">
      <c r="E29" s="19">
        <f t="shared" si="3"/>
        <v>12</v>
      </c>
      <c r="F29" s="8"/>
      <c r="G29" s="9">
        <f t="shared" si="2"/>
        <v>2.5608333333333335</v>
      </c>
    </row>
    <row r="30" spans="5:7" x14ac:dyDescent="0.25">
      <c r="E30" s="20">
        <f t="shared" si="3"/>
        <v>13</v>
      </c>
      <c r="F30" s="21"/>
      <c r="G30" s="3">
        <f t="shared" si="2"/>
        <v>2.3638461538461537</v>
      </c>
    </row>
    <row r="31" spans="5:7" x14ac:dyDescent="0.25">
      <c r="E31" s="19">
        <f t="shared" si="3"/>
        <v>14</v>
      </c>
      <c r="F31" s="8"/>
      <c r="G31" s="9">
        <f t="shared" si="2"/>
        <v>2.1949999999999998</v>
      </c>
    </row>
    <row r="32" spans="5:7" x14ac:dyDescent="0.25">
      <c r="E32" s="20">
        <f t="shared" si="3"/>
        <v>15</v>
      </c>
      <c r="F32" s="21"/>
      <c r="G32" s="3">
        <f t="shared" si="2"/>
        <v>2.0486666666666666</v>
      </c>
    </row>
    <row r="33" spans="4:7" x14ac:dyDescent="0.25">
      <c r="E33" s="19">
        <f t="shared" si="3"/>
        <v>16</v>
      </c>
      <c r="F33" s="8"/>
      <c r="G33" s="9">
        <f t="shared" si="2"/>
        <v>1.920625</v>
      </c>
    </row>
    <row r="34" spans="4:7" x14ac:dyDescent="0.25">
      <c r="E34" s="20">
        <f t="shared" si="3"/>
        <v>17</v>
      </c>
      <c r="G34" s="3">
        <f t="shared" si="2"/>
        <v>1.8076470588235294</v>
      </c>
    </row>
    <row r="36" spans="4:7" x14ac:dyDescent="0.25">
      <c r="D36" t="s">
        <v>28</v>
      </c>
    </row>
    <row r="38" spans="4:7" x14ac:dyDescent="0.25">
      <c r="D38" t="s">
        <v>25</v>
      </c>
      <c r="E38" s="12" t="s">
        <v>21</v>
      </c>
    </row>
    <row r="39" spans="4:7" x14ac:dyDescent="0.25">
      <c r="D39" t="s">
        <v>18</v>
      </c>
      <c r="E39" s="12" t="s">
        <v>21</v>
      </c>
    </row>
    <row r="40" spans="4:7" x14ac:dyDescent="0.25">
      <c r="D40" t="s">
        <v>19</v>
      </c>
      <c r="E40" t="e">
        <f>E38/E39</f>
        <v>#VALUE!</v>
      </c>
    </row>
    <row r="41" spans="4:7" x14ac:dyDescent="0.25">
      <c r="D41" t="s">
        <v>20</v>
      </c>
      <c r="E41" t="e">
        <f>E40*8</f>
        <v>#VALUE!</v>
      </c>
    </row>
    <row r="42" spans="4:7" x14ac:dyDescent="0.25">
      <c r="D42" t="s">
        <v>29</v>
      </c>
      <c r="E42" s="3" t="e">
        <f>E12/E40</f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K33"/>
  <sheetViews>
    <sheetView tabSelected="1" workbookViewId="0">
      <selection activeCell="E13" sqref="E13"/>
    </sheetView>
  </sheetViews>
  <sheetFormatPr defaultRowHeight="15" x14ac:dyDescent="0.25"/>
  <cols>
    <col min="4" max="4" width="35.42578125" customWidth="1"/>
    <col min="5" max="5" width="12" customWidth="1"/>
    <col min="6" max="6" width="8.140625" customWidth="1"/>
    <col min="7" max="9" width="7.28515625" bestFit="1" customWidth="1"/>
    <col min="10" max="10" width="2.85546875" customWidth="1"/>
    <col min="11" max="11" width="9.5703125" bestFit="1" customWidth="1"/>
  </cols>
  <sheetData>
    <row r="7" spans="4:11" ht="18.75" x14ac:dyDescent="0.3">
      <c r="D7" s="4" t="s">
        <v>4</v>
      </c>
    </row>
    <row r="9" spans="4:11" x14ac:dyDescent="0.25">
      <c r="D9" s="5" t="s">
        <v>1</v>
      </c>
    </row>
    <row r="10" spans="4:11" x14ac:dyDescent="0.25">
      <c r="D10" t="s">
        <v>0</v>
      </c>
    </row>
    <row r="11" spans="4:11" ht="15.75" thickBot="1" x14ac:dyDescent="0.3"/>
    <row r="12" spans="4:11" ht="15.75" thickBot="1" x14ac:dyDescent="0.3">
      <c r="D12" s="13" t="s">
        <v>3</v>
      </c>
      <c r="E12" s="14">
        <f>'Any HOURLY Piece Rate'!E12</f>
        <v>30.73</v>
      </c>
      <c r="F12" s="15" t="s">
        <v>2</v>
      </c>
      <c r="G12" s="14"/>
      <c r="H12" s="14"/>
      <c r="I12" s="16"/>
    </row>
    <row r="13" spans="4:11" x14ac:dyDescent="0.25">
      <c r="D13" s="11" t="s">
        <v>23</v>
      </c>
    </row>
    <row r="14" spans="4:11" x14ac:dyDescent="0.25">
      <c r="E14" s="2"/>
      <c r="F14" s="2"/>
      <c r="G14" s="2"/>
      <c r="H14" s="2"/>
      <c r="I14" s="2"/>
      <c r="K14" s="2" t="s">
        <v>5</v>
      </c>
    </row>
    <row r="15" spans="4:11" x14ac:dyDescent="0.25">
      <c r="E15" s="10" t="s">
        <v>10</v>
      </c>
      <c r="F15" s="10"/>
      <c r="G15" s="10"/>
      <c r="H15" s="10"/>
      <c r="I15" s="10"/>
      <c r="K15" s="2" t="s">
        <v>6</v>
      </c>
    </row>
    <row r="16" spans="4:11" ht="15.75" thickBot="1" x14ac:dyDescent="0.3">
      <c r="E16" s="7" t="s">
        <v>11</v>
      </c>
      <c r="F16" s="7" t="s">
        <v>13</v>
      </c>
      <c r="G16" s="7" t="s">
        <v>14</v>
      </c>
      <c r="H16" s="7" t="s">
        <v>15</v>
      </c>
      <c r="I16" s="7" t="s">
        <v>12</v>
      </c>
      <c r="J16" s="6"/>
      <c r="K16" s="7" t="s">
        <v>7</v>
      </c>
    </row>
    <row r="17" spans="4:11" x14ac:dyDescent="0.25">
      <c r="E17">
        <f>I17/8</f>
        <v>0.375</v>
      </c>
      <c r="F17">
        <f>E17*2</f>
        <v>0.75</v>
      </c>
      <c r="G17">
        <f>E17*3</f>
        <v>1.125</v>
      </c>
      <c r="H17">
        <f>I17/2</f>
        <v>1.5</v>
      </c>
      <c r="I17">
        <v>3</v>
      </c>
      <c r="K17" s="3">
        <f t="shared" ref="K17:K25" si="0">$E$12/(I17/8)</f>
        <v>81.946666666666673</v>
      </c>
    </row>
    <row r="18" spans="4:11" x14ac:dyDescent="0.25">
      <c r="E18" s="8">
        <f t="shared" ref="E18:E25" si="1">I18/8</f>
        <v>0.4375</v>
      </c>
      <c r="F18" s="8">
        <f t="shared" ref="F18:F25" si="2">E18*2</f>
        <v>0.875</v>
      </c>
      <c r="G18" s="8">
        <f t="shared" ref="G18:G25" si="3">E18*3</f>
        <v>1.3125</v>
      </c>
      <c r="H18" s="8">
        <f t="shared" ref="H18:H25" si="4">I18/2</f>
        <v>1.75</v>
      </c>
      <c r="I18" s="8">
        <f>I17+0.5</f>
        <v>3.5</v>
      </c>
      <c r="J18" s="8"/>
      <c r="K18" s="9">
        <f t="shared" si="0"/>
        <v>70.239999999999995</v>
      </c>
    </row>
    <row r="19" spans="4:11" x14ac:dyDescent="0.25">
      <c r="E19">
        <f t="shared" si="1"/>
        <v>0.5</v>
      </c>
      <c r="F19">
        <f t="shared" si="2"/>
        <v>1</v>
      </c>
      <c r="G19">
        <f t="shared" si="3"/>
        <v>1.5</v>
      </c>
      <c r="H19">
        <f t="shared" si="4"/>
        <v>2</v>
      </c>
      <c r="I19">
        <f t="shared" ref="I19:I25" si="5">I18+0.5</f>
        <v>4</v>
      </c>
      <c r="K19" s="3">
        <f t="shared" si="0"/>
        <v>61.46</v>
      </c>
    </row>
    <row r="20" spans="4:11" x14ac:dyDescent="0.25">
      <c r="E20" s="8">
        <f t="shared" si="1"/>
        <v>0.5625</v>
      </c>
      <c r="F20" s="8">
        <f t="shared" si="2"/>
        <v>1.125</v>
      </c>
      <c r="G20" s="8">
        <f t="shared" si="3"/>
        <v>1.6875</v>
      </c>
      <c r="H20" s="8">
        <f t="shared" si="4"/>
        <v>2.25</v>
      </c>
      <c r="I20" s="8">
        <f t="shared" si="5"/>
        <v>4.5</v>
      </c>
      <c r="J20" s="8"/>
      <c r="K20" s="9">
        <f t="shared" si="0"/>
        <v>54.63111111111111</v>
      </c>
    </row>
    <row r="21" spans="4:11" x14ac:dyDescent="0.25">
      <c r="E21">
        <f t="shared" si="1"/>
        <v>0.625</v>
      </c>
      <c r="F21">
        <f t="shared" si="2"/>
        <v>1.25</v>
      </c>
      <c r="G21">
        <f t="shared" si="3"/>
        <v>1.875</v>
      </c>
      <c r="H21">
        <f t="shared" si="4"/>
        <v>2.5</v>
      </c>
      <c r="I21">
        <f t="shared" si="5"/>
        <v>5</v>
      </c>
      <c r="K21" s="3">
        <f t="shared" si="0"/>
        <v>49.167999999999999</v>
      </c>
    </row>
    <row r="22" spans="4:11" x14ac:dyDescent="0.25">
      <c r="E22" s="8">
        <f t="shared" si="1"/>
        <v>0.6875</v>
      </c>
      <c r="F22" s="8">
        <f t="shared" si="2"/>
        <v>1.375</v>
      </c>
      <c r="G22" s="8">
        <f t="shared" si="3"/>
        <v>2.0625</v>
      </c>
      <c r="H22" s="8">
        <f t="shared" si="4"/>
        <v>2.75</v>
      </c>
      <c r="I22" s="8">
        <f t="shared" si="5"/>
        <v>5.5</v>
      </c>
      <c r="J22" s="8"/>
      <c r="K22" s="9">
        <f t="shared" si="0"/>
        <v>44.698181818181816</v>
      </c>
    </row>
    <row r="23" spans="4:11" x14ac:dyDescent="0.25">
      <c r="E23">
        <f t="shared" si="1"/>
        <v>0.75</v>
      </c>
      <c r="F23">
        <f t="shared" si="2"/>
        <v>1.5</v>
      </c>
      <c r="G23">
        <f t="shared" si="3"/>
        <v>2.25</v>
      </c>
      <c r="H23">
        <f t="shared" si="4"/>
        <v>3</v>
      </c>
      <c r="I23">
        <f t="shared" si="5"/>
        <v>6</v>
      </c>
      <c r="K23" s="3">
        <f t="shared" si="0"/>
        <v>40.973333333333336</v>
      </c>
    </row>
    <row r="24" spans="4:11" x14ac:dyDescent="0.25">
      <c r="E24" s="8">
        <f t="shared" si="1"/>
        <v>0.8125</v>
      </c>
      <c r="F24" s="8">
        <f t="shared" si="2"/>
        <v>1.625</v>
      </c>
      <c r="G24" s="8">
        <f t="shared" si="3"/>
        <v>2.4375</v>
      </c>
      <c r="H24" s="8">
        <f t="shared" si="4"/>
        <v>3.25</v>
      </c>
      <c r="I24" s="8">
        <f t="shared" si="5"/>
        <v>6.5</v>
      </c>
      <c r="J24" s="8"/>
      <c r="K24" s="9">
        <f t="shared" si="0"/>
        <v>37.821538461538459</v>
      </c>
    </row>
    <row r="25" spans="4:11" x14ac:dyDescent="0.25">
      <c r="E25">
        <f t="shared" si="1"/>
        <v>0.875</v>
      </c>
      <c r="F25">
        <f t="shared" si="2"/>
        <v>1.75</v>
      </c>
      <c r="G25">
        <f t="shared" si="3"/>
        <v>2.625</v>
      </c>
      <c r="H25">
        <f t="shared" si="4"/>
        <v>3.5</v>
      </c>
      <c r="I25">
        <f t="shared" si="5"/>
        <v>7</v>
      </c>
      <c r="K25" s="3">
        <f t="shared" si="0"/>
        <v>35.119999999999997</v>
      </c>
    </row>
    <row r="27" spans="4:11" x14ac:dyDescent="0.25">
      <c r="D27" t="s">
        <v>16</v>
      </c>
    </row>
    <row r="29" spans="4:11" x14ac:dyDescent="0.25">
      <c r="D29" t="s">
        <v>17</v>
      </c>
      <c r="E29" s="12" t="s">
        <v>21</v>
      </c>
    </row>
    <row r="30" spans="4:11" x14ac:dyDescent="0.25">
      <c r="D30" t="s">
        <v>18</v>
      </c>
      <c r="E30" s="12" t="s">
        <v>21</v>
      </c>
    </row>
    <row r="31" spans="4:11" x14ac:dyDescent="0.25">
      <c r="D31" t="s">
        <v>19</v>
      </c>
      <c r="E31" t="e">
        <f>E29/E30</f>
        <v>#VALUE!</v>
      </c>
    </row>
    <row r="32" spans="4:11" x14ac:dyDescent="0.25">
      <c r="D32" t="s">
        <v>20</v>
      </c>
      <c r="E32" t="e">
        <f>E31*8</f>
        <v>#VALUE!</v>
      </c>
    </row>
    <row r="33" spans="4:6" x14ac:dyDescent="0.25">
      <c r="D33" t="s">
        <v>22</v>
      </c>
      <c r="E33" s="3" t="e">
        <f>E12/E31</f>
        <v>#VALUE!</v>
      </c>
      <c r="F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Any HOURLY Piece Rate</vt:lpstr>
      <vt:lpstr>Apples &amp; Pears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Michael Tarbath</cp:lastModifiedBy>
  <dcterms:created xsi:type="dcterms:W3CDTF">2022-03-03T21:06:05Z</dcterms:created>
  <dcterms:modified xsi:type="dcterms:W3CDTF">2022-11-04T03:34:02Z</dcterms:modified>
</cp:coreProperties>
</file>